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WITHOUT FORMULA" sheetId="2" r:id="rId1"/>
    <sheet name="FORMULA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4" i="1"/>
  <c r="L44"/>
  <c r="M44"/>
  <c r="K41"/>
  <c r="L41"/>
  <c r="M41"/>
  <c r="K38"/>
  <c r="L38"/>
  <c r="M38"/>
  <c r="K25"/>
  <c r="L25"/>
  <c r="M25"/>
  <c r="I26"/>
  <c r="J26"/>
  <c r="M26" s="1"/>
  <c r="I27"/>
  <c r="J27"/>
  <c r="M27" s="1"/>
  <c r="I28"/>
  <c r="J28"/>
  <c r="M28" s="1"/>
  <c r="I29"/>
  <c r="J29"/>
  <c r="M29" s="1"/>
  <c r="I30"/>
  <c r="J30"/>
  <c r="M30" s="1"/>
  <c r="I31"/>
  <c r="J31"/>
  <c r="M31" s="1"/>
  <c r="I32"/>
  <c r="J32"/>
  <c r="M32" s="1"/>
  <c r="I33"/>
  <c r="J33"/>
  <c r="M33" s="1"/>
  <c r="I34"/>
  <c r="J34"/>
  <c r="M34" s="1"/>
  <c r="I35"/>
  <c r="J35"/>
  <c r="M35" s="1"/>
  <c r="I36"/>
  <c r="J36"/>
  <c r="M36" s="1"/>
  <c r="I37"/>
  <c r="J37"/>
  <c r="M37" s="1"/>
  <c r="I39"/>
  <c r="J39"/>
  <c r="M39" s="1"/>
  <c r="I40"/>
  <c r="J40"/>
  <c r="M40" s="1"/>
  <c r="I42"/>
  <c r="J42"/>
  <c r="M42" s="1"/>
  <c r="I43"/>
  <c r="J43"/>
  <c r="M43" s="1"/>
  <c r="I5"/>
  <c r="J5"/>
  <c r="M5" s="1"/>
  <c r="I6"/>
  <c r="J6"/>
  <c r="M6" s="1"/>
  <c r="I7"/>
  <c r="J7"/>
  <c r="M7" s="1"/>
  <c r="I8"/>
  <c r="J8"/>
  <c r="M8" s="1"/>
  <c r="I9"/>
  <c r="J9"/>
  <c r="M9" s="1"/>
  <c r="I10"/>
  <c r="J10"/>
  <c r="M10" s="1"/>
  <c r="I11"/>
  <c r="J11"/>
  <c r="M11" s="1"/>
  <c r="I12"/>
  <c r="J12"/>
  <c r="M12" s="1"/>
  <c r="I13"/>
  <c r="J13"/>
  <c r="M13" s="1"/>
  <c r="I14"/>
  <c r="J14"/>
  <c r="M14" s="1"/>
  <c r="I15"/>
  <c r="J15"/>
  <c r="M15" s="1"/>
  <c r="I16"/>
  <c r="J16"/>
  <c r="M16" s="1"/>
  <c r="I17"/>
  <c r="J17"/>
  <c r="M17" s="1"/>
  <c r="I18"/>
  <c r="J18"/>
  <c r="M18" s="1"/>
  <c r="I19"/>
  <c r="J19"/>
  <c r="M19" s="1"/>
  <c r="I20"/>
  <c r="J20"/>
  <c r="M20" s="1"/>
  <c r="I21"/>
  <c r="J21"/>
  <c r="M21" s="1"/>
  <c r="I22"/>
  <c r="J22"/>
  <c r="M22" s="1"/>
  <c r="I23"/>
  <c r="J23"/>
  <c r="M23" s="1"/>
  <c r="I24"/>
  <c r="J24"/>
  <c r="M24" s="1"/>
  <c r="J4"/>
  <c r="M4" s="1"/>
  <c r="I4"/>
  <c r="C41"/>
  <c r="D41"/>
  <c r="E41"/>
  <c r="F41"/>
  <c r="G41"/>
  <c r="H41"/>
  <c r="C38"/>
  <c r="D38"/>
  <c r="E38"/>
  <c r="F38"/>
  <c r="G38"/>
  <c r="H38"/>
  <c r="C25"/>
  <c r="D25"/>
  <c r="E25"/>
  <c r="E44" s="1"/>
  <c r="F25"/>
  <c r="G25"/>
  <c r="H25"/>
  <c r="H44" s="1"/>
  <c r="J41" l="1"/>
  <c r="I38"/>
  <c r="J38"/>
  <c r="J25"/>
  <c r="F44"/>
  <c r="G44"/>
  <c r="C44"/>
  <c r="I41"/>
  <c r="J44"/>
  <c r="I25"/>
  <c r="I44" s="1"/>
  <c r="D44"/>
</calcChain>
</file>

<file path=xl/sharedStrings.xml><?xml version="1.0" encoding="utf-8"?>
<sst xmlns="http://schemas.openxmlformats.org/spreadsheetml/2006/main" count="111" uniqueCount="67">
  <si>
    <t>(Amt in lakhs)</t>
  </si>
  <si>
    <t>Sl No.</t>
  </si>
  <si>
    <t>Bank Name</t>
  </si>
  <si>
    <t>Agri AC No</t>
  </si>
  <si>
    <t>Agriculture &amp; Allied Activities</t>
  </si>
  <si>
    <t>MSME AC No</t>
  </si>
  <si>
    <t>MSME</t>
  </si>
  <si>
    <t>Other Priority Sector AC No</t>
  </si>
  <si>
    <t>Other Priority Sector</t>
  </si>
  <si>
    <t>Total Priority AC No</t>
  </si>
  <si>
    <t>Priority - Sub Total</t>
  </si>
  <si>
    <t>Non Priority Amt</t>
  </si>
  <si>
    <t>Total AC No</t>
  </si>
  <si>
    <t>Total Amount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</si>
  <si>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</si>
  <si>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</si>
  <si>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</si>
  <si>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</si>
  <si>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</si>
  <si>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</si>
  <si>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</si>
  <si>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</si>
  <si>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</si>
  <si>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</si>
  <si>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</si>
  <si>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</si>
  <si>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</si>
  <si>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</si>
  <si>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</si>
  <si>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</si>
  <si>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</si>
  <si>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</si>
  <si>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</si>
  <si>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</si>
  <si>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</si>
  <si>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 Banks - Sub 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</si>
  <si>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</si>
  <si>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</si>
  <si>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</si>
  <si>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</si>
  <si>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</si>
  <si>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</si>
  <si>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</si>
  <si>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</si>
  <si>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</si>
  <si>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BANDHAN</t>
  </si>
  <si>
    <t>UJJ</t>
  </si>
  <si>
    <t>JSF</t>
  </si>
  <si>
    <t>Private Banks - Sub Total</t>
  </si>
  <si>
    <t>AGVB</t>
  </si>
  <si>
    <t>LDRB</t>
  </si>
  <si>
    <t>RRBs - Sub Total</t>
  </si>
  <si>
    <t>AACB</t>
  </si>
  <si>
    <t>Cooperative Banks - Sub Total</t>
  </si>
  <si>
    <t>All Banks - Total</t>
  </si>
  <si>
    <r>
      <t xml:space="preserve">Annual Credit Plan - </t>
    </r>
    <r>
      <rPr>
        <b/>
        <sz val="14"/>
        <color rgb="FFFF0000"/>
        <rFont val="Calibri"/>
        <family val="2"/>
        <scheme val="minor"/>
      </rPr>
      <t>Achievements</t>
    </r>
    <r>
      <rPr>
        <b/>
        <sz val="14"/>
        <color theme="1"/>
        <rFont val="Calibri"/>
        <family val="2"/>
        <scheme val="minor"/>
      </rPr>
      <t xml:space="preserve"> of Assam in the FY2018-2019 as on date 31-12-2018</t>
    </r>
  </si>
  <si>
    <t>Agri No of Accounts</t>
  </si>
  <si>
    <t>MSME No of Accounts</t>
  </si>
  <si>
    <t>Other Priority Sector No of Accounts</t>
  </si>
  <si>
    <t>Total Priority No of Accounts</t>
  </si>
  <si>
    <t>Total Priority Achievement Amount</t>
  </si>
  <si>
    <t>Non Priority Achievement Amt</t>
  </si>
  <si>
    <t>Total Achievement Amount</t>
  </si>
  <si>
    <t>Agriculture &amp; Allied Activities Amount</t>
  </si>
  <si>
    <t>MSME Amount</t>
  </si>
  <si>
    <t>Other Priority Sector Amount</t>
  </si>
  <si>
    <t>Annual Credit Plan - Achievements of Assam in the FY2018-2019 as on date 31-12-2018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</si>
</sst>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0" fillId="0" borderId="0" xfId="0" applyFill="1"/>
    <xf numFmtId="0" fontId="0" fillId="2" borderId="5" xfId="0" applyFill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0" borderId="0" xfId="0" applyFont="1"/>
    <xf numFmtId="0" fontId="8" fillId="2" borderId="5" xfId="0" applyFont="1" applyFill="1" applyBorder="1" applyAlignment="1">
      <alignment horizontal="right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1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abSelected="1" zoomScale="70" zoomScaleNormal="70" workbookViewId="0">
      <selection sqref="A1:L44"/>
    </sheetView>
  </sheetViews>
  <sheetFormatPr defaultRowHeight="15.75"/>
  <cols>
    <col min="1" max="1" width="11.28515625" style="36" customWidth="1"/>
    <col min="2" max="2" width="11.42578125" style="37" customWidth="1"/>
    <col min="3" max="9" width="11.42578125" style="8" customWidth="1"/>
    <col min="10" max="10" width="14.7109375" style="8" customWidth="1"/>
    <col min="11" max="12" width="11.42578125" style="8" customWidth="1"/>
    <col min="13" max="16384" width="9.140625" style="8"/>
  </cols>
  <sheetData>
    <row r="1" spans="1:12" ht="21">
      <c r="A1" s="42" t="s">
        <v>66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2" spans="1:12" ht="1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31" customFormat="1" ht="99.75" customHeight="1">
      <c r="A3" s="33" t="s">
        <v>1</v>
      </c>
      <c r="B3" s="33" t="s">
        <v>2</v>
      </c>
      <c r="C3" s="30" t="s">
        <v>56</v>
      </c>
      <c r="D3" s="30" t="s">
        <v>63</v>
      </c>
      <c r="E3" s="30" t="s">
        <v>57</v>
      </c>
      <c r="F3" s="30" t="s">
        <v>64</v>
      </c>
      <c r="G3" s="30" t="s">
        <v>58</v>
      </c>
      <c r="H3" s="30" t="s">
        <v>65</v>
      </c>
      <c r="I3" s="30" t="s">
        <v>59</v>
      </c>
      <c r="J3" s="51" t="s">
        <v>60</v>
      </c>
      <c r="K3" s="30" t="s">
        <v>61</v>
      </c>
      <c r="L3" s="30" t="s">
        <v>62</v>
      </c>
    </row>
    <row r="4" spans="1:12">
      <c r="A4" s="34">
        <v>1</v>
      </c>
      <c r="B4" s="35" t="s">
        <v>14</v>
      </c>
      <c r="C4" s="32">
        <v>8681</v>
      </c>
      <c r="D4" s="32">
        <v>5737.83</v>
      </c>
      <c r="E4" s="32">
        <v>1263</v>
      </c>
      <c r="F4" s="32">
        <v>6776.09</v>
      </c>
      <c r="G4" s="32">
        <v>142</v>
      </c>
      <c r="H4" s="32">
        <v>1907.1</v>
      </c>
      <c r="I4" s="32">
        <v>10086</v>
      </c>
      <c r="J4" s="32">
        <v>14421.02</v>
      </c>
      <c r="K4" s="38">
        <v>4991</v>
      </c>
      <c r="L4" s="38">
        <v>19412.02</v>
      </c>
    </row>
    <row r="5" spans="1:12">
      <c r="A5" s="34">
        <v>2</v>
      </c>
      <c r="B5" s="35" t="s">
        <v>15</v>
      </c>
      <c r="C5" s="32">
        <v>53</v>
      </c>
      <c r="D5" s="32">
        <v>121.61</v>
      </c>
      <c r="E5" s="32">
        <v>1025</v>
      </c>
      <c r="F5" s="32">
        <v>1026.3900000000001</v>
      </c>
      <c r="G5" s="32">
        <v>844</v>
      </c>
      <c r="H5" s="32">
        <v>460.57</v>
      </c>
      <c r="I5" s="32">
        <v>1922</v>
      </c>
      <c r="J5" s="32">
        <v>1608.57</v>
      </c>
      <c r="K5" s="38">
        <v>2256</v>
      </c>
      <c r="L5" s="38">
        <v>3864.5699999999997</v>
      </c>
    </row>
    <row r="6" spans="1:12">
      <c r="A6" s="34">
        <v>3</v>
      </c>
      <c r="B6" s="35" t="s">
        <v>16</v>
      </c>
      <c r="C6" s="32">
        <v>211</v>
      </c>
      <c r="D6" s="32">
        <v>401.56</v>
      </c>
      <c r="E6" s="32">
        <v>934</v>
      </c>
      <c r="F6" s="32">
        <v>7744.89</v>
      </c>
      <c r="G6" s="32">
        <v>226</v>
      </c>
      <c r="H6" s="32">
        <v>3281.27</v>
      </c>
      <c r="I6" s="32">
        <v>1371</v>
      </c>
      <c r="J6" s="32">
        <v>11427.720000000001</v>
      </c>
      <c r="K6" s="38">
        <v>4621</v>
      </c>
      <c r="L6" s="38">
        <v>16048.720000000001</v>
      </c>
    </row>
    <row r="7" spans="1:12">
      <c r="A7" s="34">
        <v>4</v>
      </c>
      <c r="B7" s="35" t="s">
        <v>17</v>
      </c>
      <c r="C7" s="32">
        <v>10425</v>
      </c>
      <c r="D7" s="32">
        <v>6450.86</v>
      </c>
      <c r="E7" s="32">
        <v>9200</v>
      </c>
      <c r="F7" s="32">
        <v>29397.75</v>
      </c>
      <c r="G7" s="32">
        <v>1493</v>
      </c>
      <c r="H7" s="32">
        <v>5102.99</v>
      </c>
      <c r="I7" s="32">
        <v>21118</v>
      </c>
      <c r="J7" s="32">
        <v>40951.599999999999</v>
      </c>
      <c r="K7" s="38">
        <v>0</v>
      </c>
      <c r="L7" s="38">
        <v>40951.599999999999</v>
      </c>
    </row>
    <row r="8" spans="1:12">
      <c r="A8" s="34">
        <v>5</v>
      </c>
      <c r="B8" s="35" t="s">
        <v>18</v>
      </c>
      <c r="C8" s="32">
        <v>30</v>
      </c>
      <c r="D8" s="32">
        <v>120.59</v>
      </c>
      <c r="E8" s="32">
        <v>618</v>
      </c>
      <c r="F8" s="32">
        <v>2965.61</v>
      </c>
      <c r="G8" s="32">
        <v>122</v>
      </c>
      <c r="H8" s="32">
        <v>960.17</v>
      </c>
      <c r="I8" s="32">
        <v>770</v>
      </c>
      <c r="J8" s="32">
        <v>4046.3700000000003</v>
      </c>
      <c r="K8" s="38">
        <v>325</v>
      </c>
      <c r="L8" s="38">
        <v>4371.3700000000008</v>
      </c>
    </row>
    <row r="9" spans="1:12">
      <c r="A9" s="34">
        <v>6</v>
      </c>
      <c r="B9" s="35" t="s">
        <v>19</v>
      </c>
      <c r="C9" s="32">
        <v>1465</v>
      </c>
      <c r="D9" s="32">
        <v>1417.22</v>
      </c>
      <c r="E9" s="32">
        <v>794</v>
      </c>
      <c r="F9" s="32">
        <v>7406</v>
      </c>
      <c r="G9" s="32">
        <v>877</v>
      </c>
      <c r="H9" s="32">
        <v>1917.85</v>
      </c>
      <c r="I9" s="32">
        <v>3136</v>
      </c>
      <c r="J9" s="32">
        <v>10741.07</v>
      </c>
      <c r="K9" s="38">
        <v>5208</v>
      </c>
      <c r="L9" s="38">
        <v>15949.07</v>
      </c>
    </row>
    <row r="10" spans="1:12">
      <c r="A10" s="34">
        <v>7</v>
      </c>
      <c r="B10" s="35" t="s">
        <v>20</v>
      </c>
      <c r="C10" s="32">
        <v>1952</v>
      </c>
      <c r="D10" s="32">
        <v>3989</v>
      </c>
      <c r="E10" s="32">
        <v>1726</v>
      </c>
      <c r="F10" s="32">
        <v>4390</v>
      </c>
      <c r="G10" s="32">
        <v>1254</v>
      </c>
      <c r="H10" s="32">
        <v>1699.44</v>
      </c>
      <c r="I10" s="32">
        <v>4932</v>
      </c>
      <c r="J10" s="32">
        <v>10078.44</v>
      </c>
      <c r="K10" s="38">
        <v>3001</v>
      </c>
      <c r="L10" s="38">
        <v>13079.44</v>
      </c>
    </row>
    <row r="11" spans="1:12">
      <c r="A11" s="34">
        <v>8</v>
      </c>
      <c r="B11" s="35" t="s">
        <v>21</v>
      </c>
      <c r="C11" s="32">
        <v>15</v>
      </c>
      <c r="D11" s="32">
        <v>38.950000000000003</v>
      </c>
      <c r="E11" s="32">
        <v>33</v>
      </c>
      <c r="F11" s="32">
        <v>203.41</v>
      </c>
      <c r="G11" s="32">
        <v>7</v>
      </c>
      <c r="H11" s="32">
        <v>46</v>
      </c>
      <c r="I11" s="32">
        <v>55</v>
      </c>
      <c r="J11" s="32">
        <v>288.36</v>
      </c>
      <c r="K11" s="38">
        <v>219</v>
      </c>
      <c r="L11" s="38">
        <v>507.36</v>
      </c>
    </row>
    <row r="12" spans="1:12">
      <c r="A12" s="34">
        <v>9</v>
      </c>
      <c r="B12" s="35" t="s">
        <v>22</v>
      </c>
      <c r="C12" s="32">
        <v>10243</v>
      </c>
      <c r="D12" s="32">
        <v>6738.52</v>
      </c>
      <c r="E12" s="32">
        <v>335</v>
      </c>
      <c r="F12" s="32">
        <v>43175.91</v>
      </c>
      <c r="G12" s="32">
        <v>2872</v>
      </c>
      <c r="H12" s="32">
        <v>8631.44</v>
      </c>
      <c r="I12" s="32">
        <v>13450</v>
      </c>
      <c r="J12" s="32">
        <v>58545.87000000001</v>
      </c>
      <c r="K12" s="38">
        <v>18488</v>
      </c>
      <c r="L12" s="38">
        <v>77033.87000000001</v>
      </c>
    </row>
    <row r="13" spans="1:12">
      <c r="A13" s="34">
        <v>10</v>
      </c>
      <c r="B13" s="35" t="s">
        <v>23</v>
      </c>
      <c r="C13" s="32">
        <v>1462</v>
      </c>
      <c r="D13" s="32">
        <v>1334.74</v>
      </c>
      <c r="E13" s="32">
        <v>1902</v>
      </c>
      <c r="F13" s="32">
        <v>7291.53</v>
      </c>
      <c r="G13" s="32">
        <v>0</v>
      </c>
      <c r="H13" s="32">
        <v>1766.74</v>
      </c>
      <c r="I13" s="32">
        <v>3364</v>
      </c>
      <c r="J13" s="32">
        <v>10393.01</v>
      </c>
      <c r="K13" s="38">
        <v>93</v>
      </c>
      <c r="L13" s="38">
        <v>10486.01</v>
      </c>
    </row>
    <row r="14" spans="1:12">
      <c r="A14" s="34">
        <v>11</v>
      </c>
      <c r="B14" s="35" t="s">
        <v>24</v>
      </c>
      <c r="C14" s="32">
        <v>1930</v>
      </c>
      <c r="D14" s="32">
        <v>25061</v>
      </c>
      <c r="E14" s="32">
        <v>12301</v>
      </c>
      <c r="F14" s="32">
        <v>25021</v>
      </c>
      <c r="G14" s="32">
        <v>46351</v>
      </c>
      <c r="H14" s="32">
        <v>0</v>
      </c>
      <c r="I14" s="32">
        <v>60582</v>
      </c>
      <c r="J14" s="32">
        <v>50082</v>
      </c>
      <c r="K14" s="38">
        <v>12</v>
      </c>
      <c r="L14" s="38">
        <v>50094</v>
      </c>
    </row>
    <row r="15" spans="1:12">
      <c r="A15" s="34">
        <v>12</v>
      </c>
      <c r="B15" s="35" t="s">
        <v>25</v>
      </c>
      <c r="C15" s="32">
        <v>225</v>
      </c>
      <c r="D15" s="32">
        <v>1.29</v>
      </c>
      <c r="E15" s="32">
        <v>1812</v>
      </c>
      <c r="F15" s="32">
        <v>231</v>
      </c>
      <c r="G15" s="32">
        <v>270</v>
      </c>
      <c r="H15" s="32">
        <v>1.22</v>
      </c>
      <c r="I15" s="32">
        <v>2307</v>
      </c>
      <c r="J15" s="32">
        <v>233.51</v>
      </c>
      <c r="K15" s="38">
        <v>7320</v>
      </c>
      <c r="L15" s="38">
        <v>7553.51</v>
      </c>
    </row>
    <row r="16" spans="1:12">
      <c r="A16" s="34">
        <v>13</v>
      </c>
      <c r="B16" s="35" t="s">
        <v>26</v>
      </c>
      <c r="C16" s="32">
        <v>314</v>
      </c>
      <c r="D16" s="32">
        <v>208.9</v>
      </c>
      <c r="E16" s="32">
        <v>322</v>
      </c>
      <c r="F16" s="32">
        <v>2950.57</v>
      </c>
      <c r="G16" s="32">
        <v>814</v>
      </c>
      <c r="H16" s="32">
        <v>606.37</v>
      </c>
      <c r="I16" s="32">
        <v>1450</v>
      </c>
      <c r="J16" s="32">
        <v>3765.84</v>
      </c>
      <c r="K16" s="38">
        <v>685</v>
      </c>
      <c r="L16" s="38">
        <v>4450.84</v>
      </c>
    </row>
    <row r="17" spans="1:13">
      <c r="A17" s="34">
        <v>14</v>
      </c>
      <c r="B17" s="35" t="s">
        <v>27</v>
      </c>
      <c r="C17" s="32">
        <v>12</v>
      </c>
      <c r="D17" s="32">
        <v>27.91</v>
      </c>
      <c r="E17" s="32">
        <v>165</v>
      </c>
      <c r="F17" s="32">
        <v>1209.6400000000001</v>
      </c>
      <c r="G17" s="32">
        <v>0</v>
      </c>
      <c r="H17" s="32">
        <v>282.66000000000003</v>
      </c>
      <c r="I17" s="32">
        <v>177</v>
      </c>
      <c r="J17" s="32">
        <v>1520.2100000000003</v>
      </c>
      <c r="K17" s="38">
        <v>819</v>
      </c>
      <c r="L17" s="38">
        <v>2339.21</v>
      </c>
    </row>
    <row r="18" spans="1:13">
      <c r="A18" s="34">
        <v>15</v>
      </c>
      <c r="B18" s="35" t="s">
        <v>28</v>
      </c>
      <c r="C18" s="32">
        <v>80212</v>
      </c>
      <c r="D18" s="32">
        <v>55267.16</v>
      </c>
      <c r="E18" s="32">
        <v>2448</v>
      </c>
      <c r="F18" s="32">
        <v>25283.16</v>
      </c>
      <c r="G18" s="32">
        <v>8549</v>
      </c>
      <c r="H18" s="32">
        <v>117986.41</v>
      </c>
      <c r="I18" s="32">
        <v>91209</v>
      </c>
      <c r="J18" s="32">
        <v>198536.73</v>
      </c>
      <c r="K18" s="38">
        <v>1295788</v>
      </c>
      <c r="L18" s="38">
        <v>1494324.73</v>
      </c>
    </row>
    <row r="19" spans="1:13">
      <c r="A19" s="34">
        <v>16</v>
      </c>
      <c r="B19" s="35" t="s">
        <v>29</v>
      </c>
      <c r="C19" s="32">
        <v>454</v>
      </c>
      <c r="D19" s="32">
        <v>39.53</v>
      </c>
      <c r="E19" s="32">
        <v>2251</v>
      </c>
      <c r="F19" s="32">
        <v>860.97</v>
      </c>
      <c r="G19" s="32">
        <v>175</v>
      </c>
      <c r="H19" s="32">
        <v>18</v>
      </c>
      <c r="I19" s="32">
        <v>2880</v>
      </c>
      <c r="J19" s="32">
        <v>918.5</v>
      </c>
      <c r="K19" s="38">
        <v>7222</v>
      </c>
      <c r="L19" s="38">
        <v>8140.5</v>
      </c>
    </row>
    <row r="20" spans="1:13">
      <c r="A20" s="34">
        <v>17</v>
      </c>
      <c r="B20" s="35" t="s">
        <v>30</v>
      </c>
      <c r="C20" s="32">
        <v>18326</v>
      </c>
      <c r="D20" s="32">
        <v>31087.08</v>
      </c>
      <c r="E20" s="32">
        <v>669</v>
      </c>
      <c r="F20" s="32">
        <v>11448.1</v>
      </c>
      <c r="G20" s="32">
        <v>1774</v>
      </c>
      <c r="H20" s="32">
        <v>1512</v>
      </c>
      <c r="I20" s="32">
        <v>20769</v>
      </c>
      <c r="J20" s="32">
        <v>44047.18</v>
      </c>
      <c r="K20" s="38">
        <v>0</v>
      </c>
      <c r="L20" s="38">
        <v>44047.18</v>
      </c>
    </row>
    <row r="21" spans="1:13">
      <c r="A21" s="34">
        <v>18</v>
      </c>
      <c r="B21" s="35" t="s">
        <v>31</v>
      </c>
      <c r="C21" s="32">
        <v>0</v>
      </c>
      <c r="D21" s="32">
        <v>1786.45</v>
      </c>
      <c r="E21" s="32">
        <v>0</v>
      </c>
      <c r="F21" s="32">
        <v>278.52</v>
      </c>
      <c r="G21" s="32">
        <v>0</v>
      </c>
      <c r="H21" s="32">
        <v>2.5099999999999998</v>
      </c>
      <c r="I21" s="32">
        <v>0</v>
      </c>
      <c r="J21" s="32">
        <v>2067.4800000000005</v>
      </c>
      <c r="K21" s="38">
        <v>0</v>
      </c>
      <c r="L21" s="38">
        <v>2067.4800000000005</v>
      </c>
    </row>
    <row r="22" spans="1:13">
      <c r="A22" s="34">
        <v>19</v>
      </c>
      <c r="B22" s="35" t="s">
        <v>32</v>
      </c>
      <c r="C22" s="32">
        <v>2162</v>
      </c>
      <c r="D22" s="32">
        <v>15953.7</v>
      </c>
      <c r="E22" s="32">
        <v>87</v>
      </c>
      <c r="F22" s="32">
        <v>3288.83</v>
      </c>
      <c r="G22" s="32">
        <v>1446</v>
      </c>
      <c r="H22" s="32">
        <v>4397.03</v>
      </c>
      <c r="I22" s="32">
        <v>3695</v>
      </c>
      <c r="J22" s="32">
        <v>23639.559999999998</v>
      </c>
      <c r="K22" s="38">
        <v>6042</v>
      </c>
      <c r="L22" s="38">
        <v>29681.559999999998</v>
      </c>
    </row>
    <row r="23" spans="1:13">
      <c r="A23" s="34">
        <v>20</v>
      </c>
      <c r="B23" s="35" t="s">
        <v>33</v>
      </c>
      <c r="C23" s="32">
        <v>472</v>
      </c>
      <c r="D23" s="32">
        <v>254.04</v>
      </c>
      <c r="E23" s="32">
        <v>53</v>
      </c>
      <c r="F23" s="32">
        <v>2781.96</v>
      </c>
      <c r="G23" s="32">
        <v>858</v>
      </c>
      <c r="H23" s="32">
        <v>799.49</v>
      </c>
      <c r="I23" s="32">
        <v>1383</v>
      </c>
      <c r="J23" s="32">
        <v>3835.49</v>
      </c>
      <c r="K23" s="38">
        <v>1650</v>
      </c>
      <c r="L23" s="38">
        <v>5485.49</v>
      </c>
    </row>
    <row r="24" spans="1:13">
      <c r="A24" s="34">
        <v>21</v>
      </c>
      <c r="B24" s="35" t="s">
        <v>34</v>
      </c>
      <c r="C24" s="32">
        <v>24</v>
      </c>
      <c r="D24" s="32">
        <v>28.51</v>
      </c>
      <c r="E24" s="32">
        <v>35</v>
      </c>
      <c r="F24" s="32">
        <v>143.32</v>
      </c>
      <c r="G24" s="32">
        <v>9</v>
      </c>
      <c r="H24" s="32">
        <v>56.7</v>
      </c>
      <c r="I24" s="32">
        <v>68</v>
      </c>
      <c r="J24" s="32">
        <v>228.52999999999997</v>
      </c>
      <c r="K24" s="38">
        <v>602</v>
      </c>
      <c r="L24" s="38">
        <v>830.53</v>
      </c>
    </row>
    <row r="25" spans="1:13" s="28" customFormat="1">
      <c r="A25" s="40" t="s">
        <v>35</v>
      </c>
      <c r="B25" s="41"/>
      <c r="C25" s="27">
        <v>138668</v>
      </c>
      <c r="D25" s="27">
        <v>156066.45000000004</v>
      </c>
      <c r="E25" s="27">
        <v>37973</v>
      </c>
      <c r="F25" s="27">
        <v>183874.65000000002</v>
      </c>
      <c r="G25" s="27">
        <v>68083</v>
      </c>
      <c r="H25" s="27">
        <v>151435.96000000002</v>
      </c>
      <c r="I25" s="27">
        <v>244724</v>
      </c>
      <c r="J25" s="27">
        <v>491377.06000000011</v>
      </c>
      <c r="K25" s="39">
        <v>1359342</v>
      </c>
      <c r="L25" s="39">
        <v>1850719.06</v>
      </c>
      <c r="M25" s="8"/>
    </row>
    <row r="26" spans="1:13">
      <c r="A26" s="34">
        <v>1</v>
      </c>
      <c r="B26" s="35" t="s">
        <v>36</v>
      </c>
      <c r="C26" s="32">
        <v>79852</v>
      </c>
      <c r="D26" s="32">
        <v>44252.19</v>
      </c>
      <c r="E26" s="32">
        <v>15191</v>
      </c>
      <c r="F26" s="32">
        <v>85611.86</v>
      </c>
      <c r="G26" s="32">
        <v>34087</v>
      </c>
      <c r="H26" s="32">
        <v>162.37</v>
      </c>
      <c r="I26" s="32">
        <v>129130</v>
      </c>
      <c r="J26" s="32">
        <v>130026.42</v>
      </c>
      <c r="K26" s="38">
        <v>203819.49</v>
      </c>
      <c r="L26" s="38">
        <v>333845.90999999997</v>
      </c>
    </row>
    <row r="27" spans="1:13">
      <c r="A27" s="34">
        <v>2</v>
      </c>
      <c r="B27" s="35" t="s">
        <v>37</v>
      </c>
      <c r="C27" s="32">
        <v>145</v>
      </c>
      <c r="D27" s="32">
        <v>1680.83</v>
      </c>
      <c r="E27" s="32">
        <v>159</v>
      </c>
      <c r="F27" s="32">
        <v>10598.43</v>
      </c>
      <c r="G27" s="32">
        <v>130</v>
      </c>
      <c r="H27" s="32">
        <v>248.23</v>
      </c>
      <c r="I27" s="32">
        <v>434</v>
      </c>
      <c r="J27" s="32">
        <v>12527.49</v>
      </c>
      <c r="K27" s="38">
        <v>12533.7</v>
      </c>
      <c r="L27" s="38">
        <v>25061.190000000002</v>
      </c>
    </row>
    <row r="28" spans="1:13">
      <c r="A28" s="34">
        <v>3</v>
      </c>
      <c r="B28" s="35" t="s">
        <v>38</v>
      </c>
      <c r="C28" s="32">
        <v>4725</v>
      </c>
      <c r="D28" s="32">
        <v>0</v>
      </c>
      <c r="E28" s="32">
        <v>899</v>
      </c>
      <c r="F28" s="32">
        <v>0</v>
      </c>
      <c r="G28" s="32">
        <v>70</v>
      </c>
      <c r="H28" s="32">
        <v>781.18</v>
      </c>
      <c r="I28" s="32">
        <v>5694</v>
      </c>
      <c r="J28" s="32">
        <v>781.18</v>
      </c>
      <c r="K28" s="38">
        <v>60540.98</v>
      </c>
      <c r="L28" s="38">
        <v>61322.16</v>
      </c>
    </row>
    <row r="29" spans="1:13">
      <c r="A29" s="34">
        <v>4</v>
      </c>
      <c r="B29" s="35" t="s">
        <v>39</v>
      </c>
      <c r="C29" s="32">
        <v>583</v>
      </c>
      <c r="D29" s="32">
        <v>3509</v>
      </c>
      <c r="E29" s="32">
        <v>1102</v>
      </c>
      <c r="F29" s="32">
        <v>27507</v>
      </c>
      <c r="G29" s="32">
        <v>0</v>
      </c>
      <c r="H29" s="32">
        <v>0</v>
      </c>
      <c r="I29" s="32">
        <v>1685</v>
      </c>
      <c r="J29" s="32">
        <v>31016</v>
      </c>
      <c r="K29" s="38">
        <v>13667</v>
      </c>
      <c r="L29" s="38">
        <v>44683</v>
      </c>
    </row>
    <row r="30" spans="1:13">
      <c r="A30" s="34">
        <v>5</v>
      </c>
      <c r="B30" s="35" t="s">
        <v>40</v>
      </c>
      <c r="C30" s="32">
        <v>1433</v>
      </c>
      <c r="D30" s="32">
        <v>2908.49</v>
      </c>
      <c r="E30" s="32">
        <v>646</v>
      </c>
      <c r="F30" s="32">
        <v>11129.39</v>
      </c>
      <c r="G30" s="32">
        <v>35650</v>
      </c>
      <c r="H30" s="32">
        <v>8410.2199999999993</v>
      </c>
      <c r="I30" s="32">
        <v>37729</v>
      </c>
      <c r="J30" s="32">
        <v>22448.1</v>
      </c>
      <c r="K30" s="38">
        <v>27639.58</v>
      </c>
      <c r="L30" s="38">
        <v>50087.68</v>
      </c>
    </row>
    <row r="31" spans="1:13">
      <c r="A31" s="34">
        <v>6</v>
      </c>
      <c r="B31" s="35" t="s">
        <v>41</v>
      </c>
      <c r="C31" s="32">
        <v>107</v>
      </c>
      <c r="D31" s="32">
        <v>12203</v>
      </c>
      <c r="E31" s="32">
        <v>144</v>
      </c>
      <c r="F31" s="32">
        <v>13639</v>
      </c>
      <c r="G31" s="32">
        <v>0</v>
      </c>
      <c r="H31" s="32">
        <v>0</v>
      </c>
      <c r="I31" s="32">
        <v>251</v>
      </c>
      <c r="J31" s="32">
        <v>25842</v>
      </c>
      <c r="K31" s="38">
        <v>22221</v>
      </c>
      <c r="L31" s="38">
        <v>48063</v>
      </c>
    </row>
    <row r="32" spans="1:13">
      <c r="A32" s="34">
        <v>7</v>
      </c>
      <c r="B32" s="35" t="s">
        <v>42</v>
      </c>
      <c r="C32" s="32">
        <v>0</v>
      </c>
      <c r="D32" s="32">
        <v>0</v>
      </c>
      <c r="E32" s="32">
        <v>5</v>
      </c>
      <c r="F32" s="32">
        <v>0</v>
      </c>
      <c r="G32" s="32">
        <v>0</v>
      </c>
      <c r="H32" s="32">
        <v>0</v>
      </c>
      <c r="I32" s="32">
        <v>5</v>
      </c>
      <c r="J32" s="32">
        <v>0</v>
      </c>
      <c r="K32" s="38">
        <v>0</v>
      </c>
      <c r="L32" s="38">
        <v>0</v>
      </c>
    </row>
    <row r="33" spans="1:13">
      <c r="A33" s="34">
        <v>8</v>
      </c>
      <c r="B33" s="35" t="s">
        <v>43</v>
      </c>
      <c r="C33" s="32">
        <v>1</v>
      </c>
      <c r="D33" s="32">
        <v>1000</v>
      </c>
      <c r="E33" s="32">
        <v>32</v>
      </c>
      <c r="F33" s="32">
        <v>1429</v>
      </c>
      <c r="G33" s="32">
        <v>0</v>
      </c>
      <c r="H33" s="32">
        <v>417</v>
      </c>
      <c r="I33" s="32">
        <v>33</v>
      </c>
      <c r="J33" s="32">
        <v>2846</v>
      </c>
      <c r="K33" s="38">
        <v>1338</v>
      </c>
      <c r="L33" s="38">
        <v>4184</v>
      </c>
    </row>
    <row r="34" spans="1:13">
      <c r="A34" s="34">
        <v>9</v>
      </c>
      <c r="B34" s="35" t="s">
        <v>44</v>
      </c>
      <c r="C34" s="32">
        <v>0</v>
      </c>
      <c r="D34" s="32">
        <v>0</v>
      </c>
      <c r="E34" s="32">
        <v>0</v>
      </c>
      <c r="F34" s="32">
        <v>2598</v>
      </c>
      <c r="G34" s="32">
        <v>0</v>
      </c>
      <c r="H34" s="32">
        <v>1017</v>
      </c>
      <c r="I34" s="32">
        <v>0</v>
      </c>
      <c r="J34" s="32">
        <v>3615</v>
      </c>
      <c r="K34" s="38">
        <v>0</v>
      </c>
      <c r="L34" s="38">
        <v>3615</v>
      </c>
    </row>
    <row r="35" spans="1:13">
      <c r="A35" s="34">
        <v>10</v>
      </c>
      <c r="B35" s="35" t="s">
        <v>45</v>
      </c>
      <c r="C35" s="32">
        <v>262644</v>
      </c>
      <c r="D35" s="32">
        <v>174117.93</v>
      </c>
      <c r="E35" s="32">
        <v>416854</v>
      </c>
      <c r="F35" s="32">
        <v>312426.56</v>
      </c>
      <c r="G35" s="32">
        <v>38958</v>
      </c>
      <c r="H35" s="32">
        <v>3896.59</v>
      </c>
      <c r="I35" s="32">
        <v>718456</v>
      </c>
      <c r="J35" s="32">
        <v>490441.08</v>
      </c>
      <c r="K35" s="38">
        <v>3548.9</v>
      </c>
      <c r="L35" s="38">
        <v>493989.98000000004</v>
      </c>
    </row>
    <row r="36" spans="1:13">
      <c r="A36" s="34">
        <v>11</v>
      </c>
      <c r="B36" s="35" t="s">
        <v>46</v>
      </c>
      <c r="C36" s="32">
        <v>10277</v>
      </c>
      <c r="D36" s="32">
        <v>3094</v>
      </c>
      <c r="E36" s="32">
        <v>10088</v>
      </c>
      <c r="F36" s="32">
        <v>3673</v>
      </c>
      <c r="G36" s="32">
        <v>7105</v>
      </c>
      <c r="H36" s="32">
        <v>2427</v>
      </c>
      <c r="I36" s="32">
        <v>27470</v>
      </c>
      <c r="J36" s="32">
        <v>9194</v>
      </c>
      <c r="K36" s="38">
        <v>692</v>
      </c>
      <c r="L36" s="38">
        <v>9886</v>
      </c>
    </row>
    <row r="37" spans="1:13">
      <c r="A37" s="34">
        <v>12</v>
      </c>
      <c r="B37" s="35" t="s">
        <v>47</v>
      </c>
      <c r="C37" s="32">
        <v>2461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2461</v>
      </c>
      <c r="J37" s="32">
        <v>0</v>
      </c>
      <c r="K37" s="38">
        <v>0</v>
      </c>
      <c r="L37" s="38">
        <v>0</v>
      </c>
    </row>
    <row r="38" spans="1:13" s="28" customFormat="1">
      <c r="A38" s="40" t="s">
        <v>48</v>
      </c>
      <c r="B38" s="41"/>
      <c r="C38" s="27">
        <v>362228</v>
      </c>
      <c r="D38" s="27">
        <v>242765.44</v>
      </c>
      <c r="E38" s="27">
        <v>445120</v>
      </c>
      <c r="F38" s="27">
        <v>468612.24</v>
      </c>
      <c r="G38" s="27">
        <v>116000</v>
      </c>
      <c r="H38" s="27">
        <v>17359.59</v>
      </c>
      <c r="I38" s="27">
        <v>923348</v>
      </c>
      <c r="J38" s="27">
        <v>728737.2699999999</v>
      </c>
      <c r="K38" s="39">
        <v>346000.65</v>
      </c>
      <c r="L38" s="39">
        <v>1074737.92</v>
      </c>
      <c r="M38" s="8"/>
    </row>
    <row r="39" spans="1:13">
      <c r="A39" s="34">
        <v>1</v>
      </c>
      <c r="B39" s="35" t="s">
        <v>49</v>
      </c>
      <c r="C39" s="32">
        <v>14944</v>
      </c>
      <c r="D39" s="32">
        <v>12054.21</v>
      </c>
      <c r="E39" s="32">
        <v>3072</v>
      </c>
      <c r="F39" s="32">
        <v>7483.24</v>
      </c>
      <c r="G39" s="32">
        <v>349</v>
      </c>
      <c r="H39" s="32">
        <v>1114.5999999999999</v>
      </c>
      <c r="I39" s="32">
        <v>18365</v>
      </c>
      <c r="J39" s="32">
        <v>20652.049999999996</v>
      </c>
      <c r="K39" s="38">
        <v>10838</v>
      </c>
      <c r="L39" s="38">
        <v>31490.049999999996</v>
      </c>
    </row>
    <row r="40" spans="1:13">
      <c r="A40" s="34">
        <v>2</v>
      </c>
      <c r="B40" s="35" t="s">
        <v>50</v>
      </c>
      <c r="C40" s="32">
        <v>8952</v>
      </c>
      <c r="D40" s="32">
        <v>2610.63</v>
      </c>
      <c r="E40" s="32">
        <v>1107</v>
      </c>
      <c r="F40" s="32">
        <v>992.53</v>
      </c>
      <c r="G40" s="32">
        <v>671</v>
      </c>
      <c r="H40" s="32">
        <v>6102.52</v>
      </c>
      <c r="I40" s="32">
        <v>10730</v>
      </c>
      <c r="J40" s="32">
        <v>9705.68</v>
      </c>
      <c r="K40" s="38">
        <v>5658</v>
      </c>
      <c r="L40" s="38">
        <v>15363.68</v>
      </c>
    </row>
    <row r="41" spans="1:13" s="28" customFormat="1">
      <c r="A41" s="40" t="s">
        <v>51</v>
      </c>
      <c r="B41" s="41"/>
      <c r="C41" s="27">
        <v>23896</v>
      </c>
      <c r="D41" s="27">
        <v>14664.84</v>
      </c>
      <c r="E41" s="27">
        <v>4179</v>
      </c>
      <c r="F41" s="27">
        <v>8475.77</v>
      </c>
      <c r="G41" s="27">
        <v>1020</v>
      </c>
      <c r="H41" s="27">
        <v>7217.1200000000008</v>
      </c>
      <c r="I41" s="27">
        <v>29095</v>
      </c>
      <c r="J41" s="27">
        <v>30357.730000000003</v>
      </c>
      <c r="K41" s="39">
        <v>16496</v>
      </c>
      <c r="L41" s="39">
        <v>46853.73</v>
      </c>
      <c r="M41" s="8"/>
    </row>
    <row r="42" spans="1:13">
      <c r="A42" s="34">
        <v>1</v>
      </c>
      <c r="B42" s="35" t="s">
        <v>52</v>
      </c>
      <c r="C42" s="32">
        <v>383</v>
      </c>
      <c r="D42" s="32">
        <v>893.64</v>
      </c>
      <c r="E42" s="32">
        <v>0</v>
      </c>
      <c r="F42" s="32">
        <v>0</v>
      </c>
      <c r="G42" s="32">
        <v>32</v>
      </c>
      <c r="H42" s="32">
        <v>181.35</v>
      </c>
      <c r="I42" s="32">
        <v>415</v>
      </c>
      <c r="J42" s="32">
        <v>1074.99</v>
      </c>
      <c r="K42" s="38">
        <v>0</v>
      </c>
      <c r="L42" s="38">
        <v>1074.99</v>
      </c>
    </row>
    <row r="43" spans="1:13" s="28" customFormat="1">
      <c r="A43" s="40" t="s">
        <v>53</v>
      </c>
      <c r="B43" s="41"/>
      <c r="C43" s="27">
        <v>383</v>
      </c>
      <c r="D43" s="27">
        <v>893.64</v>
      </c>
      <c r="E43" s="27">
        <v>0</v>
      </c>
      <c r="F43" s="27">
        <v>0</v>
      </c>
      <c r="G43" s="27">
        <v>32</v>
      </c>
      <c r="H43" s="27">
        <v>181.35</v>
      </c>
      <c r="I43" s="27">
        <v>415</v>
      </c>
      <c r="J43" s="27">
        <v>1074.99</v>
      </c>
      <c r="K43" s="39">
        <v>0</v>
      </c>
      <c r="L43" s="39">
        <v>1074.99</v>
      </c>
      <c r="M43" s="8"/>
    </row>
    <row r="44" spans="1:13" s="29" customFormat="1" ht="18.75">
      <c r="A44" s="40" t="s">
        <v>54</v>
      </c>
      <c r="B44" s="41"/>
      <c r="C44" s="27">
        <v>525175</v>
      </c>
      <c r="D44" s="27">
        <v>414390.37000000005</v>
      </c>
      <c r="E44" s="27">
        <v>487272</v>
      </c>
      <c r="F44" s="27">
        <v>660962.66</v>
      </c>
      <c r="G44" s="27">
        <v>185135</v>
      </c>
      <c r="H44" s="27">
        <v>176194.02000000002</v>
      </c>
      <c r="I44" s="27">
        <v>1197582</v>
      </c>
      <c r="J44" s="52">
        <v>1251547.05</v>
      </c>
      <c r="K44" s="39">
        <v>1721838.65</v>
      </c>
      <c r="L44" s="39">
        <v>2973385.7</v>
      </c>
    </row>
  </sheetData>
  <mergeCells count="7">
    <mergeCell ref="A44:B44"/>
    <mergeCell ref="A43:B43"/>
    <mergeCell ref="A1:L1"/>
    <mergeCell ref="A2:L2"/>
    <mergeCell ref="A25:B25"/>
    <mergeCell ref="A38:B38"/>
    <mergeCell ref="A41:B41"/>
  </mergeCells>
  <printOptions horizontalCentered="1"/>
  <pageMargins left="0" right="0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4"/>
  <sheetViews>
    <sheetView workbookViewId="0">
      <selection activeCell="F47" sqref="F47"/>
    </sheetView>
  </sheetViews>
  <sheetFormatPr defaultRowHeight="15"/>
  <cols>
    <col min="2" max="2" width="21" customWidth="1"/>
    <col min="3" max="3" width="15.5703125" customWidth="1"/>
    <col min="4" max="4" width="17.42578125" customWidth="1"/>
    <col min="5" max="5" width="15.5703125" customWidth="1"/>
    <col min="6" max="6" width="12.7109375" customWidth="1"/>
    <col min="7" max="7" width="14.28515625" customWidth="1"/>
    <col min="8" max="8" width="13" customWidth="1"/>
    <col min="9" max="9" width="13.42578125" customWidth="1"/>
    <col min="10" max="10" width="14.85546875" customWidth="1"/>
    <col min="11" max="11" width="16.7109375" customWidth="1"/>
    <col min="12" max="12" width="16.5703125" customWidth="1"/>
    <col min="13" max="13" width="19" customWidth="1"/>
  </cols>
  <sheetData>
    <row r="1" spans="1:13" ht="29.25" customHeight="1">
      <c r="A1" s="46" t="s">
        <v>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</row>
    <row r="2" spans="1:13">
      <c r="A2" s="49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60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</row>
    <row r="4" spans="1:13">
      <c r="A4" s="2">
        <v>1</v>
      </c>
      <c r="B4" s="6" t="s">
        <v>14</v>
      </c>
      <c r="C4" s="2">
        <v>8681</v>
      </c>
      <c r="D4" s="9">
        <v>5737.83</v>
      </c>
      <c r="E4" s="2">
        <v>1263</v>
      </c>
      <c r="F4" s="9">
        <v>6776.09</v>
      </c>
      <c r="G4" s="2">
        <v>142</v>
      </c>
      <c r="H4" s="9">
        <v>1907.1</v>
      </c>
      <c r="I4" s="6">
        <f>C4+E4+G4</f>
        <v>10086</v>
      </c>
      <c r="J4" s="6">
        <f>D4+F4+H4</f>
        <v>14421.02</v>
      </c>
      <c r="K4" s="2">
        <v>4991</v>
      </c>
      <c r="L4" s="6">
        <v>10086</v>
      </c>
      <c r="M4" s="6">
        <f>J4+K4</f>
        <v>19412.02</v>
      </c>
    </row>
    <row r="5" spans="1:13">
      <c r="A5" s="2">
        <v>2</v>
      </c>
      <c r="B5" s="6" t="s">
        <v>15</v>
      </c>
      <c r="C5" s="2">
        <v>53</v>
      </c>
      <c r="D5" s="9">
        <v>121.61</v>
      </c>
      <c r="E5" s="2">
        <v>1025</v>
      </c>
      <c r="F5" s="9">
        <v>1026.3900000000001</v>
      </c>
      <c r="G5" s="2">
        <v>844</v>
      </c>
      <c r="H5" s="9">
        <v>460.57</v>
      </c>
      <c r="I5" s="6">
        <f t="shared" ref="I5:I24" si="0">C5+E5+G5</f>
        <v>1922</v>
      </c>
      <c r="J5" s="6">
        <f t="shared" ref="J5:J24" si="1">D5+F5+H5</f>
        <v>1608.57</v>
      </c>
      <c r="K5" s="2">
        <v>2256</v>
      </c>
      <c r="L5" s="6">
        <v>1922</v>
      </c>
      <c r="M5" s="6">
        <f t="shared" ref="M5:M43" si="2">J5+K5</f>
        <v>3864.5699999999997</v>
      </c>
    </row>
    <row r="6" spans="1:13">
      <c r="A6" s="2">
        <v>3</v>
      </c>
      <c r="B6" s="6" t="s">
        <v>16</v>
      </c>
      <c r="C6" s="2">
        <v>211</v>
      </c>
      <c r="D6" s="9">
        <v>401.56</v>
      </c>
      <c r="E6" s="2">
        <v>934</v>
      </c>
      <c r="F6" s="9">
        <v>7744.89</v>
      </c>
      <c r="G6" s="2">
        <v>226</v>
      </c>
      <c r="H6" s="9">
        <v>3281.27</v>
      </c>
      <c r="I6" s="6">
        <f t="shared" si="0"/>
        <v>1371</v>
      </c>
      <c r="J6" s="6">
        <f t="shared" si="1"/>
        <v>11427.720000000001</v>
      </c>
      <c r="K6" s="2">
        <v>4621</v>
      </c>
      <c r="L6" s="6">
        <v>1371</v>
      </c>
      <c r="M6" s="6">
        <f t="shared" si="2"/>
        <v>16048.720000000001</v>
      </c>
    </row>
    <row r="7" spans="1:13">
      <c r="A7" s="2">
        <v>4</v>
      </c>
      <c r="B7" s="6" t="s">
        <v>17</v>
      </c>
      <c r="C7" s="2">
        <v>10425</v>
      </c>
      <c r="D7" s="9">
        <v>6450.86</v>
      </c>
      <c r="E7" s="2">
        <v>9200</v>
      </c>
      <c r="F7" s="9">
        <v>29397.75</v>
      </c>
      <c r="G7" s="2">
        <v>1493</v>
      </c>
      <c r="H7" s="9">
        <v>5102.99</v>
      </c>
      <c r="I7" s="6">
        <f t="shared" si="0"/>
        <v>21118</v>
      </c>
      <c r="J7" s="6">
        <f t="shared" si="1"/>
        <v>40951.599999999999</v>
      </c>
      <c r="K7" s="2">
        <v>0</v>
      </c>
      <c r="L7" s="6">
        <v>21118</v>
      </c>
      <c r="M7" s="6">
        <f t="shared" si="2"/>
        <v>40951.599999999999</v>
      </c>
    </row>
    <row r="8" spans="1:13">
      <c r="A8" s="2">
        <v>5</v>
      </c>
      <c r="B8" s="6" t="s">
        <v>18</v>
      </c>
      <c r="C8" s="2">
        <v>30</v>
      </c>
      <c r="D8" s="9">
        <v>120.59</v>
      </c>
      <c r="E8" s="2">
        <v>618</v>
      </c>
      <c r="F8" s="9">
        <v>2965.61</v>
      </c>
      <c r="G8" s="2">
        <v>122</v>
      </c>
      <c r="H8" s="9">
        <v>960.17</v>
      </c>
      <c r="I8" s="6">
        <f t="shared" si="0"/>
        <v>770</v>
      </c>
      <c r="J8" s="6">
        <f t="shared" si="1"/>
        <v>4046.3700000000003</v>
      </c>
      <c r="K8" s="2">
        <v>325</v>
      </c>
      <c r="L8" s="6">
        <v>770</v>
      </c>
      <c r="M8" s="6">
        <f t="shared" si="2"/>
        <v>4371.3700000000008</v>
      </c>
    </row>
    <row r="9" spans="1:13">
      <c r="A9" s="2">
        <v>6</v>
      </c>
      <c r="B9" s="6" t="s">
        <v>19</v>
      </c>
      <c r="C9" s="2">
        <v>1465</v>
      </c>
      <c r="D9" s="9">
        <v>1417.22</v>
      </c>
      <c r="E9" s="2">
        <v>794</v>
      </c>
      <c r="F9" s="9">
        <v>7406</v>
      </c>
      <c r="G9" s="2">
        <v>877</v>
      </c>
      <c r="H9" s="9">
        <v>1917.85</v>
      </c>
      <c r="I9" s="6">
        <f t="shared" si="0"/>
        <v>3136</v>
      </c>
      <c r="J9" s="6">
        <f t="shared" si="1"/>
        <v>10741.07</v>
      </c>
      <c r="K9" s="2">
        <v>5208</v>
      </c>
      <c r="L9" s="6">
        <v>3136</v>
      </c>
      <c r="M9" s="6">
        <f t="shared" si="2"/>
        <v>15949.07</v>
      </c>
    </row>
    <row r="10" spans="1:13">
      <c r="A10" s="2">
        <v>7</v>
      </c>
      <c r="B10" s="6" t="s">
        <v>20</v>
      </c>
      <c r="C10" s="2">
        <v>1952</v>
      </c>
      <c r="D10" s="9">
        <v>3989</v>
      </c>
      <c r="E10" s="2">
        <v>1726</v>
      </c>
      <c r="F10" s="9">
        <v>4390</v>
      </c>
      <c r="G10" s="2">
        <v>1254</v>
      </c>
      <c r="H10" s="9">
        <v>1699.44</v>
      </c>
      <c r="I10" s="6">
        <f t="shared" si="0"/>
        <v>4932</v>
      </c>
      <c r="J10" s="6">
        <f t="shared" si="1"/>
        <v>10078.44</v>
      </c>
      <c r="K10" s="2">
        <v>3001</v>
      </c>
      <c r="L10" s="6">
        <v>4932</v>
      </c>
      <c r="M10" s="6">
        <f t="shared" si="2"/>
        <v>13079.44</v>
      </c>
    </row>
    <row r="11" spans="1:13">
      <c r="A11" s="2">
        <v>8</v>
      </c>
      <c r="B11" s="6" t="s">
        <v>21</v>
      </c>
      <c r="C11" s="2">
        <v>15</v>
      </c>
      <c r="D11" s="9">
        <v>38.950000000000003</v>
      </c>
      <c r="E11" s="2">
        <v>33</v>
      </c>
      <c r="F11" s="9">
        <v>203.41</v>
      </c>
      <c r="G11" s="2">
        <v>7</v>
      </c>
      <c r="H11" s="9">
        <v>46</v>
      </c>
      <c r="I11" s="6">
        <f t="shared" si="0"/>
        <v>55</v>
      </c>
      <c r="J11" s="6">
        <f t="shared" si="1"/>
        <v>288.36</v>
      </c>
      <c r="K11" s="2">
        <v>219</v>
      </c>
      <c r="L11" s="6">
        <v>55</v>
      </c>
      <c r="M11" s="6">
        <f t="shared" si="2"/>
        <v>507.36</v>
      </c>
    </row>
    <row r="12" spans="1:13">
      <c r="A12" s="2">
        <v>9</v>
      </c>
      <c r="B12" s="6" t="s">
        <v>22</v>
      </c>
      <c r="C12" s="2">
        <v>10243</v>
      </c>
      <c r="D12" s="9">
        <v>6738.52</v>
      </c>
      <c r="E12" s="2">
        <v>335</v>
      </c>
      <c r="F12" s="9">
        <v>43175.91</v>
      </c>
      <c r="G12" s="2">
        <v>2872</v>
      </c>
      <c r="H12" s="9">
        <v>8631.44</v>
      </c>
      <c r="I12" s="6">
        <f t="shared" si="0"/>
        <v>13450</v>
      </c>
      <c r="J12" s="6">
        <f t="shared" si="1"/>
        <v>58545.87000000001</v>
      </c>
      <c r="K12" s="2">
        <v>18488</v>
      </c>
      <c r="L12" s="6">
        <v>13450</v>
      </c>
      <c r="M12" s="6">
        <f t="shared" si="2"/>
        <v>77033.87000000001</v>
      </c>
    </row>
    <row r="13" spans="1:13">
      <c r="A13" s="2">
        <v>10</v>
      </c>
      <c r="B13" s="6" t="s">
        <v>23</v>
      </c>
      <c r="C13" s="2">
        <v>1462</v>
      </c>
      <c r="D13" s="9">
        <v>1334.74</v>
      </c>
      <c r="E13" s="2">
        <v>1902</v>
      </c>
      <c r="F13" s="9">
        <v>7291.53</v>
      </c>
      <c r="G13" s="2">
        <v>0</v>
      </c>
      <c r="H13" s="9">
        <v>1766.74</v>
      </c>
      <c r="I13" s="6">
        <f t="shared" si="0"/>
        <v>3364</v>
      </c>
      <c r="J13" s="6">
        <f t="shared" si="1"/>
        <v>10393.01</v>
      </c>
      <c r="K13" s="2">
        <v>93</v>
      </c>
      <c r="L13" s="6">
        <v>3364</v>
      </c>
      <c r="M13" s="6">
        <f t="shared" si="2"/>
        <v>10486.01</v>
      </c>
    </row>
    <row r="14" spans="1:13">
      <c r="A14" s="2">
        <v>11</v>
      </c>
      <c r="B14" s="6" t="s">
        <v>24</v>
      </c>
      <c r="C14" s="2">
        <v>1930</v>
      </c>
      <c r="D14" s="9">
        <v>25061</v>
      </c>
      <c r="E14" s="2">
        <v>12301</v>
      </c>
      <c r="F14" s="9">
        <v>25021</v>
      </c>
      <c r="G14" s="2">
        <v>46351</v>
      </c>
      <c r="H14" s="9">
        <v>0</v>
      </c>
      <c r="I14" s="6">
        <f t="shared" si="0"/>
        <v>60582</v>
      </c>
      <c r="J14" s="6">
        <f t="shared" si="1"/>
        <v>50082</v>
      </c>
      <c r="K14" s="2">
        <v>12</v>
      </c>
      <c r="L14" s="6">
        <v>60582</v>
      </c>
      <c r="M14" s="6">
        <f t="shared" si="2"/>
        <v>50094</v>
      </c>
    </row>
    <row r="15" spans="1:13">
      <c r="A15" s="2">
        <v>12</v>
      </c>
      <c r="B15" s="6" t="s">
        <v>25</v>
      </c>
      <c r="C15" s="2">
        <v>225</v>
      </c>
      <c r="D15" s="9">
        <v>1.29</v>
      </c>
      <c r="E15" s="2">
        <v>1812</v>
      </c>
      <c r="F15" s="9">
        <v>231</v>
      </c>
      <c r="G15" s="2">
        <v>270</v>
      </c>
      <c r="H15" s="9">
        <v>1.22</v>
      </c>
      <c r="I15" s="6">
        <f t="shared" si="0"/>
        <v>2307</v>
      </c>
      <c r="J15" s="6">
        <f t="shared" si="1"/>
        <v>233.51</v>
      </c>
      <c r="K15" s="2">
        <v>7320</v>
      </c>
      <c r="L15" s="6">
        <v>2307</v>
      </c>
      <c r="M15" s="6">
        <f t="shared" si="2"/>
        <v>7553.51</v>
      </c>
    </row>
    <row r="16" spans="1:13">
      <c r="A16" s="2">
        <v>13</v>
      </c>
      <c r="B16" s="6" t="s">
        <v>26</v>
      </c>
      <c r="C16" s="2">
        <v>314</v>
      </c>
      <c r="D16" s="9">
        <v>208.9</v>
      </c>
      <c r="E16" s="2">
        <v>322</v>
      </c>
      <c r="F16" s="9">
        <v>2950.57</v>
      </c>
      <c r="G16" s="2">
        <v>814</v>
      </c>
      <c r="H16" s="9">
        <v>606.37</v>
      </c>
      <c r="I16" s="6">
        <f t="shared" si="0"/>
        <v>1450</v>
      </c>
      <c r="J16" s="6">
        <f t="shared" si="1"/>
        <v>3765.84</v>
      </c>
      <c r="K16" s="2">
        <v>685</v>
      </c>
      <c r="L16" s="6">
        <v>1450</v>
      </c>
      <c r="M16" s="6">
        <f t="shared" si="2"/>
        <v>4450.84</v>
      </c>
    </row>
    <row r="17" spans="1:13">
      <c r="A17" s="2">
        <v>14</v>
      </c>
      <c r="B17" s="6" t="s">
        <v>27</v>
      </c>
      <c r="C17" s="2">
        <v>12</v>
      </c>
      <c r="D17" s="9">
        <v>27.91</v>
      </c>
      <c r="E17" s="2">
        <v>165</v>
      </c>
      <c r="F17" s="9">
        <v>1209.6400000000001</v>
      </c>
      <c r="G17" s="2">
        <v>0</v>
      </c>
      <c r="H17" s="9">
        <v>282.66000000000003</v>
      </c>
      <c r="I17" s="6">
        <f t="shared" si="0"/>
        <v>177</v>
      </c>
      <c r="J17" s="6">
        <f t="shared" si="1"/>
        <v>1520.2100000000003</v>
      </c>
      <c r="K17" s="2">
        <v>819</v>
      </c>
      <c r="L17" s="6">
        <v>177</v>
      </c>
      <c r="M17" s="6">
        <f t="shared" si="2"/>
        <v>2339.21</v>
      </c>
    </row>
    <row r="18" spans="1:13">
      <c r="A18" s="2">
        <v>15</v>
      </c>
      <c r="B18" s="6" t="s">
        <v>28</v>
      </c>
      <c r="C18" s="2">
        <v>80212</v>
      </c>
      <c r="D18" s="9">
        <v>55267.16</v>
      </c>
      <c r="E18" s="2">
        <v>2448</v>
      </c>
      <c r="F18" s="9">
        <v>25283.16</v>
      </c>
      <c r="G18" s="2">
        <v>8549</v>
      </c>
      <c r="H18" s="9">
        <v>117986.41</v>
      </c>
      <c r="I18" s="6">
        <f t="shared" si="0"/>
        <v>91209</v>
      </c>
      <c r="J18" s="6">
        <f t="shared" si="1"/>
        <v>198536.73</v>
      </c>
      <c r="K18" s="2">
        <v>1295788</v>
      </c>
      <c r="L18" s="6">
        <v>91209</v>
      </c>
      <c r="M18" s="6">
        <f t="shared" si="2"/>
        <v>1494324.73</v>
      </c>
    </row>
    <row r="19" spans="1:13">
      <c r="A19" s="2">
        <v>16</v>
      </c>
      <c r="B19" s="6" t="s">
        <v>29</v>
      </c>
      <c r="C19" s="2">
        <v>454</v>
      </c>
      <c r="D19" s="9">
        <v>39.53</v>
      </c>
      <c r="E19" s="2">
        <v>2251</v>
      </c>
      <c r="F19" s="9">
        <v>860.97</v>
      </c>
      <c r="G19" s="2">
        <v>175</v>
      </c>
      <c r="H19" s="9">
        <v>18</v>
      </c>
      <c r="I19" s="6">
        <f t="shared" si="0"/>
        <v>2880</v>
      </c>
      <c r="J19" s="6">
        <f t="shared" si="1"/>
        <v>918.5</v>
      </c>
      <c r="K19" s="2">
        <v>7222</v>
      </c>
      <c r="L19" s="6">
        <v>2880</v>
      </c>
      <c r="M19" s="6">
        <f t="shared" si="2"/>
        <v>8140.5</v>
      </c>
    </row>
    <row r="20" spans="1:13">
      <c r="A20" s="2">
        <v>17</v>
      </c>
      <c r="B20" s="6" t="s">
        <v>30</v>
      </c>
      <c r="C20" s="2">
        <v>18326</v>
      </c>
      <c r="D20" s="9">
        <v>31087.08</v>
      </c>
      <c r="E20" s="2">
        <v>669</v>
      </c>
      <c r="F20" s="9">
        <v>11448.1</v>
      </c>
      <c r="G20" s="2">
        <v>1774</v>
      </c>
      <c r="H20" s="9">
        <v>1512</v>
      </c>
      <c r="I20" s="6">
        <f t="shared" si="0"/>
        <v>20769</v>
      </c>
      <c r="J20" s="6">
        <f t="shared" si="1"/>
        <v>44047.18</v>
      </c>
      <c r="K20" s="2">
        <v>0</v>
      </c>
      <c r="L20" s="6">
        <v>20769</v>
      </c>
      <c r="M20" s="6">
        <f t="shared" si="2"/>
        <v>44047.18</v>
      </c>
    </row>
    <row r="21" spans="1:13">
      <c r="A21" s="2">
        <v>18</v>
      </c>
      <c r="B21" s="6" t="s">
        <v>31</v>
      </c>
      <c r="C21" s="2">
        <v>0</v>
      </c>
      <c r="D21" s="9">
        <v>1786.45</v>
      </c>
      <c r="E21" s="2">
        <v>0</v>
      </c>
      <c r="F21" s="9">
        <v>278.52</v>
      </c>
      <c r="G21" s="2">
        <v>0</v>
      </c>
      <c r="H21" s="9">
        <v>2.5099999999999998</v>
      </c>
      <c r="I21" s="6">
        <f t="shared" si="0"/>
        <v>0</v>
      </c>
      <c r="J21" s="6">
        <f t="shared" si="1"/>
        <v>2067.4800000000005</v>
      </c>
      <c r="K21" s="2">
        <v>0</v>
      </c>
      <c r="L21" s="6">
        <v>0</v>
      </c>
      <c r="M21" s="6">
        <f t="shared" si="2"/>
        <v>2067.4800000000005</v>
      </c>
    </row>
    <row r="22" spans="1:13">
      <c r="A22" s="2">
        <v>19</v>
      </c>
      <c r="B22" s="6" t="s">
        <v>32</v>
      </c>
      <c r="C22" s="2">
        <v>2162</v>
      </c>
      <c r="D22" s="9">
        <v>15953.7</v>
      </c>
      <c r="E22" s="2">
        <v>87</v>
      </c>
      <c r="F22" s="9">
        <v>3288.83</v>
      </c>
      <c r="G22" s="2">
        <v>1446</v>
      </c>
      <c r="H22" s="9">
        <v>4397.03</v>
      </c>
      <c r="I22" s="6">
        <f t="shared" si="0"/>
        <v>3695</v>
      </c>
      <c r="J22" s="6">
        <f t="shared" si="1"/>
        <v>23639.559999999998</v>
      </c>
      <c r="K22" s="2">
        <v>6042</v>
      </c>
      <c r="L22" s="6">
        <v>3695</v>
      </c>
      <c r="M22" s="6">
        <f t="shared" si="2"/>
        <v>29681.559999999998</v>
      </c>
    </row>
    <row r="23" spans="1:13">
      <c r="A23" s="2">
        <v>20</v>
      </c>
      <c r="B23" s="6" t="s">
        <v>33</v>
      </c>
      <c r="C23" s="2">
        <v>472</v>
      </c>
      <c r="D23" s="9">
        <v>254.04</v>
      </c>
      <c r="E23" s="2">
        <v>53</v>
      </c>
      <c r="F23" s="9">
        <v>2781.96</v>
      </c>
      <c r="G23" s="2">
        <v>858</v>
      </c>
      <c r="H23" s="9">
        <v>799.49</v>
      </c>
      <c r="I23" s="6">
        <f t="shared" si="0"/>
        <v>1383</v>
      </c>
      <c r="J23" s="6">
        <f t="shared" si="1"/>
        <v>3835.49</v>
      </c>
      <c r="K23" s="2">
        <v>1650</v>
      </c>
      <c r="L23" s="6">
        <v>1383</v>
      </c>
      <c r="M23" s="6">
        <f t="shared" si="2"/>
        <v>5485.49</v>
      </c>
    </row>
    <row r="24" spans="1:13" s="8" customFormat="1">
      <c r="A24" s="7">
        <v>21</v>
      </c>
      <c r="B24" s="7" t="s">
        <v>34</v>
      </c>
      <c r="C24" s="7">
        <v>24</v>
      </c>
      <c r="D24" s="9">
        <v>28.51</v>
      </c>
      <c r="E24" s="7">
        <v>35</v>
      </c>
      <c r="F24" s="9">
        <v>143.32</v>
      </c>
      <c r="G24" s="7">
        <v>9</v>
      </c>
      <c r="H24" s="9">
        <v>56.7</v>
      </c>
      <c r="I24" s="6">
        <f t="shared" si="0"/>
        <v>68</v>
      </c>
      <c r="J24" s="6">
        <f t="shared" si="1"/>
        <v>228.52999999999997</v>
      </c>
      <c r="K24" s="7">
        <v>602</v>
      </c>
      <c r="L24" s="6">
        <v>68</v>
      </c>
      <c r="M24" s="6">
        <f t="shared" si="2"/>
        <v>830.53</v>
      </c>
    </row>
    <row r="25" spans="1:13" s="17" customFormat="1" ht="33.75" customHeight="1">
      <c r="A25" s="13"/>
      <c r="B25" s="13" t="s">
        <v>35</v>
      </c>
      <c r="C25" s="13">
        <f t="shared" ref="C25:H25" si="3">SUM(C4:C24)</f>
        <v>138668</v>
      </c>
      <c r="D25" s="14">
        <f t="shared" si="3"/>
        <v>156066.45000000004</v>
      </c>
      <c r="E25" s="13">
        <f t="shared" si="3"/>
        <v>37973</v>
      </c>
      <c r="F25" s="14">
        <f t="shared" si="3"/>
        <v>183874.65000000002</v>
      </c>
      <c r="G25" s="13">
        <f t="shared" si="3"/>
        <v>68083</v>
      </c>
      <c r="H25" s="14">
        <f t="shared" si="3"/>
        <v>151435.96000000002</v>
      </c>
      <c r="I25" s="18">
        <f>C25+E25+G25</f>
        <v>244724</v>
      </c>
      <c r="J25" s="18">
        <f>D25+F25+H25</f>
        <v>491377.06000000011</v>
      </c>
      <c r="K25" s="13">
        <f>SUM(K4:K24)</f>
        <v>1359342</v>
      </c>
      <c r="L25" s="13">
        <f>SUM(L4:L24)</f>
        <v>244724</v>
      </c>
      <c r="M25" s="18">
        <f>SUM(M4:M24)</f>
        <v>1850719.06</v>
      </c>
    </row>
    <row r="26" spans="1:13">
      <c r="A26" s="2">
        <v>1</v>
      </c>
      <c r="B26" s="2" t="s">
        <v>36</v>
      </c>
      <c r="C26" s="2">
        <v>79852</v>
      </c>
      <c r="D26" s="9">
        <v>44252.19</v>
      </c>
      <c r="E26" s="2">
        <v>15191</v>
      </c>
      <c r="F26" s="9">
        <v>85611.86</v>
      </c>
      <c r="G26" s="2">
        <v>34087</v>
      </c>
      <c r="H26" s="9">
        <v>162.37</v>
      </c>
      <c r="I26" s="6">
        <f t="shared" ref="I26:I43" si="4">C26+E26+G26</f>
        <v>129130</v>
      </c>
      <c r="J26" s="6">
        <f t="shared" ref="J26:J43" si="5">D26+F26+H26</f>
        <v>130026.42</v>
      </c>
      <c r="K26" s="3">
        <v>203819.49</v>
      </c>
      <c r="L26" s="19">
        <v>129130</v>
      </c>
      <c r="M26" s="19">
        <f t="shared" si="2"/>
        <v>333845.90999999997</v>
      </c>
    </row>
    <row r="27" spans="1:13">
      <c r="A27" s="2">
        <v>2</v>
      </c>
      <c r="B27" s="2" t="s">
        <v>37</v>
      </c>
      <c r="C27" s="2">
        <v>145</v>
      </c>
      <c r="D27" s="9">
        <v>1680.83</v>
      </c>
      <c r="E27" s="2">
        <v>159</v>
      </c>
      <c r="F27" s="9">
        <v>10598.43</v>
      </c>
      <c r="G27" s="2">
        <v>130</v>
      </c>
      <c r="H27" s="9">
        <v>248.23</v>
      </c>
      <c r="I27" s="6">
        <f t="shared" si="4"/>
        <v>434</v>
      </c>
      <c r="J27" s="6">
        <f t="shared" si="5"/>
        <v>12527.49</v>
      </c>
      <c r="K27" s="3">
        <v>12533.7</v>
      </c>
      <c r="L27" s="19">
        <v>434</v>
      </c>
      <c r="M27" s="19">
        <f t="shared" si="2"/>
        <v>25061.190000000002</v>
      </c>
    </row>
    <row r="28" spans="1:13">
      <c r="A28" s="2">
        <v>3</v>
      </c>
      <c r="B28" s="2" t="s">
        <v>38</v>
      </c>
      <c r="C28" s="2">
        <v>4725</v>
      </c>
      <c r="D28" s="9">
        <v>0</v>
      </c>
      <c r="E28" s="2">
        <v>899</v>
      </c>
      <c r="F28" s="9">
        <v>0</v>
      </c>
      <c r="G28" s="2">
        <v>70</v>
      </c>
      <c r="H28" s="9">
        <v>781.18</v>
      </c>
      <c r="I28" s="6">
        <f t="shared" si="4"/>
        <v>5694</v>
      </c>
      <c r="J28" s="6">
        <f t="shared" si="5"/>
        <v>781.18</v>
      </c>
      <c r="K28" s="3">
        <v>60540.98</v>
      </c>
      <c r="L28" s="19">
        <v>5694</v>
      </c>
      <c r="M28" s="19">
        <f t="shared" si="2"/>
        <v>61322.16</v>
      </c>
    </row>
    <row r="29" spans="1:13">
      <c r="A29" s="2">
        <v>4</v>
      </c>
      <c r="B29" s="2" t="s">
        <v>39</v>
      </c>
      <c r="C29" s="2">
        <v>583</v>
      </c>
      <c r="D29" s="9">
        <v>3509</v>
      </c>
      <c r="E29" s="2">
        <v>1102</v>
      </c>
      <c r="F29" s="9">
        <v>27507</v>
      </c>
      <c r="G29" s="2">
        <v>0</v>
      </c>
      <c r="H29" s="9">
        <v>0</v>
      </c>
      <c r="I29" s="6">
        <f t="shared" si="4"/>
        <v>1685</v>
      </c>
      <c r="J29" s="6">
        <f t="shared" si="5"/>
        <v>31016</v>
      </c>
      <c r="K29" s="3">
        <v>13667</v>
      </c>
      <c r="L29" s="19">
        <v>1685</v>
      </c>
      <c r="M29" s="19">
        <f t="shared" si="2"/>
        <v>44683</v>
      </c>
    </row>
    <row r="30" spans="1:13">
      <c r="A30" s="2">
        <v>5</v>
      </c>
      <c r="B30" s="2" t="s">
        <v>40</v>
      </c>
      <c r="C30" s="2">
        <v>1433</v>
      </c>
      <c r="D30" s="9">
        <v>2908.49</v>
      </c>
      <c r="E30" s="2">
        <v>646</v>
      </c>
      <c r="F30" s="9">
        <v>11129.39</v>
      </c>
      <c r="G30" s="2">
        <v>35650</v>
      </c>
      <c r="H30" s="9">
        <v>8410.2199999999993</v>
      </c>
      <c r="I30" s="6">
        <f t="shared" si="4"/>
        <v>37729</v>
      </c>
      <c r="J30" s="6">
        <f t="shared" si="5"/>
        <v>22448.1</v>
      </c>
      <c r="K30" s="3">
        <v>27639.58</v>
      </c>
      <c r="L30" s="19">
        <v>37729</v>
      </c>
      <c r="M30" s="19">
        <f t="shared" si="2"/>
        <v>50087.68</v>
      </c>
    </row>
    <row r="31" spans="1:13">
      <c r="A31" s="2">
        <v>6</v>
      </c>
      <c r="B31" s="2" t="s">
        <v>41</v>
      </c>
      <c r="C31" s="2">
        <v>107</v>
      </c>
      <c r="D31" s="9">
        <v>12203</v>
      </c>
      <c r="E31" s="2">
        <v>144</v>
      </c>
      <c r="F31" s="9">
        <v>13639</v>
      </c>
      <c r="G31" s="2">
        <v>0</v>
      </c>
      <c r="H31" s="9">
        <v>0</v>
      </c>
      <c r="I31" s="6">
        <f t="shared" si="4"/>
        <v>251</v>
      </c>
      <c r="J31" s="6">
        <f t="shared" si="5"/>
        <v>25842</v>
      </c>
      <c r="K31" s="3">
        <v>22221</v>
      </c>
      <c r="L31" s="19">
        <v>251</v>
      </c>
      <c r="M31" s="19">
        <f t="shared" si="2"/>
        <v>48063</v>
      </c>
    </row>
    <row r="32" spans="1:13">
      <c r="A32" s="2">
        <v>7</v>
      </c>
      <c r="B32" s="2" t="s">
        <v>42</v>
      </c>
      <c r="C32" s="2">
        <v>0</v>
      </c>
      <c r="D32" s="9">
        <v>0</v>
      </c>
      <c r="E32" s="2">
        <v>5</v>
      </c>
      <c r="F32" s="9">
        <v>0</v>
      </c>
      <c r="G32" s="2">
        <v>0</v>
      </c>
      <c r="H32" s="9">
        <v>0</v>
      </c>
      <c r="I32" s="6">
        <f t="shared" si="4"/>
        <v>5</v>
      </c>
      <c r="J32" s="6">
        <f t="shared" si="5"/>
        <v>0</v>
      </c>
      <c r="K32" s="3">
        <v>0</v>
      </c>
      <c r="L32" s="19">
        <v>5</v>
      </c>
      <c r="M32" s="19">
        <f t="shared" si="2"/>
        <v>0</v>
      </c>
    </row>
    <row r="33" spans="1:13">
      <c r="A33" s="2">
        <v>8</v>
      </c>
      <c r="B33" s="2" t="s">
        <v>43</v>
      </c>
      <c r="C33" s="2">
        <v>1</v>
      </c>
      <c r="D33" s="9">
        <v>1000</v>
      </c>
      <c r="E33" s="2">
        <v>32</v>
      </c>
      <c r="F33" s="9">
        <v>1429</v>
      </c>
      <c r="G33" s="2">
        <v>0</v>
      </c>
      <c r="H33" s="9">
        <v>417</v>
      </c>
      <c r="I33" s="6">
        <f t="shared" si="4"/>
        <v>33</v>
      </c>
      <c r="J33" s="6">
        <f t="shared" si="5"/>
        <v>2846</v>
      </c>
      <c r="K33" s="3">
        <v>1338</v>
      </c>
      <c r="L33" s="19">
        <v>33</v>
      </c>
      <c r="M33" s="19">
        <f t="shared" si="2"/>
        <v>4184</v>
      </c>
    </row>
    <row r="34" spans="1:13">
      <c r="A34" s="2">
        <v>9</v>
      </c>
      <c r="B34" s="2" t="s">
        <v>44</v>
      </c>
      <c r="C34" s="2">
        <v>0</v>
      </c>
      <c r="D34" s="9">
        <v>0</v>
      </c>
      <c r="E34" s="2">
        <v>0</v>
      </c>
      <c r="F34" s="9">
        <v>2598</v>
      </c>
      <c r="G34" s="2">
        <v>0</v>
      </c>
      <c r="H34" s="9">
        <v>1017</v>
      </c>
      <c r="I34" s="6">
        <f t="shared" si="4"/>
        <v>0</v>
      </c>
      <c r="J34" s="6">
        <f t="shared" si="5"/>
        <v>3615</v>
      </c>
      <c r="K34" s="3">
        <v>0</v>
      </c>
      <c r="L34" s="19">
        <v>0</v>
      </c>
      <c r="M34" s="19">
        <f t="shared" si="2"/>
        <v>3615</v>
      </c>
    </row>
    <row r="35" spans="1:13" s="5" customFormat="1" ht="18.75" customHeight="1">
      <c r="A35" s="4">
        <v>10</v>
      </c>
      <c r="B35" s="4" t="s">
        <v>45</v>
      </c>
      <c r="C35" s="4">
        <v>262644</v>
      </c>
      <c r="D35" s="9">
        <v>174117.93</v>
      </c>
      <c r="E35" s="4">
        <v>416854</v>
      </c>
      <c r="F35" s="9">
        <v>312426.56</v>
      </c>
      <c r="G35" s="4">
        <v>38958</v>
      </c>
      <c r="H35" s="9">
        <v>3896.59</v>
      </c>
      <c r="I35" s="6">
        <f t="shared" si="4"/>
        <v>718456</v>
      </c>
      <c r="J35" s="6">
        <f t="shared" si="5"/>
        <v>490441.08</v>
      </c>
      <c r="K35" s="4">
        <v>3548.9</v>
      </c>
      <c r="L35" s="19">
        <v>718456</v>
      </c>
      <c r="M35" s="19">
        <f t="shared" si="2"/>
        <v>493989.98000000004</v>
      </c>
    </row>
    <row r="36" spans="1:13" s="26" customFormat="1">
      <c r="A36" s="22">
        <v>11</v>
      </c>
      <c r="B36" s="22" t="s">
        <v>46</v>
      </c>
      <c r="C36" s="22">
        <v>10277</v>
      </c>
      <c r="D36" s="23">
        <v>3094</v>
      </c>
      <c r="E36" s="22">
        <v>10088</v>
      </c>
      <c r="F36" s="23">
        <v>3673</v>
      </c>
      <c r="G36" s="22">
        <v>7105</v>
      </c>
      <c r="H36" s="23">
        <v>2427</v>
      </c>
      <c r="I36" s="7">
        <f t="shared" si="4"/>
        <v>27470</v>
      </c>
      <c r="J36" s="7">
        <f t="shared" si="5"/>
        <v>9194</v>
      </c>
      <c r="K36" s="24">
        <v>692</v>
      </c>
      <c r="L36" s="25">
        <v>27470</v>
      </c>
      <c r="M36" s="25">
        <f t="shared" si="2"/>
        <v>9886</v>
      </c>
    </row>
    <row r="37" spans="1:13" s="26" customFormat="1">
      <c r="A37" s="22">
        <v>12</v>
      </c>
      <c r="B37" s="22" t="s">
        <v>47</v>
      </c>
      <c r="C37" s="22">
        <v>2461</v>
      </c>
      <c r="D37" s="23">
        <v>0</v>
      </c>
      <c r="E37" s="22">
        <v>0</v>
      </c>
      <c r="F37" s="23">
        <v>0</v>
      </c>
      <c r="G37" s="22">
        <v>0</v>
      </c>
      <c r="H37" s="23">
        <v>0</v>
      </c>
      <c r="I37" s="7">
        <f t="shared" si="4"/>
        <v>2461</v>
      </c>
      <c r="J37" s="7">
        <f t="shared" si="5"/>
        <v>0</v>
      </c>
      <c r="K37" s="24">
        <v>0</v>
      </c>
      <c r="L37" s="25">
        <v>2461</v>
      </c>
      <c r="M37" s="25">
        <f t="shared" si="2"/>
        <v>0</v>
      </c>
    </row>
    <row r="38" spans="1:13" s="17" customFormat="1" ht="37.5" customHeight="1">
      <c r="A38" s="13"/>
      <c r="B38" s="13" t="s">
        <v>48</v>
      </c>
      <c r="C38" s="13">
        <f t="shared" ref="C38:H38" si="6">SUM(C26:C37)</f>
        <v>362228</v>
      </c>
      <c r="D38" s="14">
        <f t="shared" si="6"/>
        <v>242765.44</v>
      </c>
      <c r="E38" s="13">
        <f t="shared" si="6"/>
        <v>445120</v>
      </c>
      <c r="F38" s="14">
        <f t="shared" si="6"/>
        <v>468612.24</v>
      </c>
      <c r="G38" s="13">
        <f t="shared" si="6"/>
        <v>116000</v>
      </c>
      <c r="H38" s="14">
        <f t="shared" si="6"/>
        <v>17359.59</v>
      </c>
      <c r="I38" s="18">
        <f t="shared" si="4"/>
        <v>923348</v>
      </c>
      <c r="J38" s="18">
        <f t="shared" si="5"/>
        <v>728737.2699999999</v>
      </c>
      <c r="K38" s="13">
        <f>SUM(K26:K37)</f>
        <v>346000.65</v>
      </c>
      <c r="L38" s="13">
        <f>SUM(L26:L37)</f>
        <v>923348</v>
      </c>
      <c r="M38" s="20">
        <f>SUM(M26:M37)</f>
        <v>1074737.92</v>
      </c>
    </row>
    <row r="39" spans="1:13">
      <c r="A39" s="2">
        <v>1</v>
      </c>
      <c r="B39" s="2" t="s">
        <v>49</v>
      </c>
      <c r="C39" s="2">
        <v>14944</v>
      </c>
      <c r="D39" s="9">
        <v>12054.21</v>
      </c>
      <c r="E39" s="2">
        <v>3072</v>
      </c>
      <c r="F39" s="9">
        <v>7483.24</v>
      </c>
      <c r="G39" s="2">
        <v>349</v>
      </c>
      <c r="H39" s="9">
        <v>1114.5999999999999</v>
      </c>
      <c r="I39" s="6">
        <f t="shared" si="4"/>
        <v>18365</v>
      </c>
      <c r="J39" s="6">
        <f t="shared" si="5"/>
        <v>20652.049999999996</v>
      </c>
      <c r="K39" s="2">
        <v>10838</v>
      </c>
      <c r="L39" s="2">
        <v>18365</v>
      </c>
      <c r="M39" s="6">
        <f t="shared" si="2"/>
        <v>31490.049999999996</v>
      </c>
    </row>
    <row r="40" spans="1:13">
      <c r="A40" s="2">
        <v>2</v>
      </c>
      <c r="B40" s="2" t="s">
        <v>50</v>
      </c>
      <c r="C40" s="2">
        <v>8952</v>
      </c>
      <c r="D40" s="9">
        <v>2610.63</v>
      </c>
      <c r="E40" s="2">
        <v>1107</v>
      </c>
      <c r="F40" s="9">
        <v>992.53</v>
      </c>
      <c r="G40" s="2">
        <v>671</v>
      </c>
      <c r="H40" s="9">
        <v>6102.52</v>
      </c>
      <c r="I40" s="6">
        <f t="shared" si="4"/>
        <v>10730</v>
      </c>
      <c r="J40" s="6">
        <f t="shared" si="5"/>
        <v>9705.68</v>
      </c>
      <c r="K40" s="2">
        <v>5658</v>
      </c>
      <c r="L40" s="2">
        <v>10730</v>
      </c>
      <c r="M40" s="6">
        <f t="shared" si="2"/>
        <v>15363.68</v>
      </c>
    </row>
    <row r="41" spans="1:13" s="15" customFormat="1" ht="15.75">
      <c r="A41" s="10"/>
      <c r="B41" s="10" t="s">
        <v>51</v>
      </c>
      <c r="C41" s="10">
        <f t="shared" ref="C41:H41" si="7">SUM(C39:C40)</f>
        <v>23896</v>
      </c>
      <c r="D41" s="16">
        <f t="shared" si="7"/>
        <v>14664.84</v>
      </c>
      <c r="E41" s="10">
        <f t="shared" si="7"/>
        <v>4179</v>
      </c>
      <c r="F41" s="16">
        <f t="shared" si="7"/>
        <v>8475.77</v>
      </c>
      <c r="G41" s="10">
        <f t="shared" si="7"/>
        <v>1020</v>
      </c>
      <c r="H41" s="16">
        <f t="shared" si="7"/>
        <v>7217.1200000000008</v>
      </c>
      <c r="I41" s="21">
        <f t="shared" si="4"/>
        <v>29095</v>
      </c>
      <c r="J41" s="21">
        <f t="shared" si="5"/>
        <v>30357.730000000003</v>
      </c>
      <c r="K41" s="10">
        <f>SUM(K39:K40)</f>
        <v>16496</v>
      </c>
      <c r="L41" s="10">
        <f>SUM(L39:L40)</f>
        <v>29095</v>
      </c>
      <c r="M41" s="21">
        <f>SUM(M39:M40)</f>
        <v>46853.729999999996</v>
      </c>
    </row>
    <row r="42" spans="1:13">
      <c r="A42" s="2">
        <v>1</v>
      </c>
      <c r="B42" s="2" t="s">
        <v>52</v>
      </c>
      <c r="C42" s="2">
        <v>383</v>
      </c>
      <c r="D42" s="9">
        <v>893.64</v>
      </c>
      <c r="E42" s="2">
        <v>0</v>
      </c>
      <c r="F42" s="9">
        <v>0</v>
      </c>
      <c r="G42" s="2">
        <v>32</v>
      </c>
      <c r="H42" s="9">
        <v>181.35</v>
      </c>
      <c r="I42" s="6">
        <f t="shared" si="4"/>
        <v>415</v>
      </c>
      <c r="J42" s="6">
        <f t="shared" si="5"/>
        <v>1074.99</v>
      </c>
      <c r="K42" s="2">
        <v>0</v>
      </c>
      <c r="L42" s="2">
        <v>415</v>
      </c>
      <c r="M42" s="6">
        <f t="shared" si="2"/>
        <v>1074.99</v>
      </c>
    </row>
    <row r="43" spans="1:13" s="15" customFormat="1" ht="29.25" customHeight="1">
      <c r="A43" s="10"/>
      <c r="B43" s="10" t="s">
        <v>53</v>
      </c>
      <c r="C43" s="10">
        <v>383</v>
      </c>
      <c r="D43" s="16">
        <v>893.64</v>
      </c>
      <c r="E43" s="10">
        <v>0</v>
      </c>
      <c r="F43" s="16">
        <v>0</v>
      </c>
      <c r="G43" s="10">
        <v>32</v>
      </c>
      <c r="H43" s="16">
        <v>181.35</v>
      </c>
      <c r="I43" s="21">
        <f t="shared" si="4"/>
        <v>415</v>
      </c>
      <c r="J43" s="21">
        <f t="shared" si="5"/>
        <v>1074.99</v>
      </c>
      <c r="K43" s="10">
        <v>0</v>
      </c>
      <c r="L43" s="10">
        <v>415</v>
      </c>
      <c r="M43" s="21">
        <f t="shared" si="2"/>
        <v>1074.99</v>
      </c>
    </row>
    <row r="44" spans="1:13" s="12" customFormat="1" ht="26.25" customHeight="1">
      <c r="A44" s="11"/>
      <c r="B44" s="11" t="s">
        <v>54</v>
      </c>
      <c r="C44" s="13">
        <f>C25+C38+C41+C43</f>
        <v>525175</v>
      </c>
      <c r="D44" s="13">
        <f t="shared" ref="D44:J44" si="8">D25+D38+D41+D43</f>
        <v>414390.37000000005</v>
      </c>
      <c r="E44" s="13">
        <f t="shared" si="8"/>
        <v>487272</v>
      </c>
      <c r="F44" s="13">
        <f t="shared" si="8"/>
        <v>660962.66</v>
      </c>
      <c r="G44" s="13">
        <f t="shared" si="8"/>
        <v>185135</v>
      </c>
      <c r="H44" s="13">
        <f t="shared" si="8"/>
        <v>176194.02000000002</v>
      </c>
      <c r="I44" s="18">
        <f t="shared" si="8"/>
        <v>1197582</v>
      </c>
      <c r="J44" s="18">
        <f t="shared" si="8"/>
        <v>1251547.05</v>
      </c>
      <c r="K44" s="18">
        <f t="shared" ref="K44" si="9">K25+K38+K41+K43</f>
        <v>1721838.65</v>
      </c>
      <c r="L44" s="18">
        <f t="shared" ref="L44" si="10">L25+L38+L41+L43</f>
        <v>1197582</v>
      </c>
      <c r="M44" s="18">
        <f t="shared" ref="M44" si="11">M25+M38+M41+M43</f>
        <v>2973385.7</v>
      </c>
    </row>
  </sheetData>
  <mergeCells count="2">
    <mergeCell ref="A1:M1"/>
    <mergeCell ref="A2: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WITHOUT FORMULA</vt:lpstr>
      <vt:lpstr>FORMULA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2019-03-26T09:23:00Z</dcterms:modified>
</cp:coreProperties>
</file>